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rkstation\Desktop\"/>
    </mc:Choice>
  </mc:AlternateContent>
  <xr:revisionPtr revIDLastSave="0" documentId="13_ncr:1_{4FDE0757-A341-4F0F-B3CE-794CAB046155}" xr6:coauthVersionLast="47" xr6:coauthVersionMax="47" xr10:uidLastSave="{00000000-0000-0000-0000-000000000000}"/>
  <workbookProtection workbookAlgorithmName="SHA-512" workbookHashValue="ziV33EUHoEfuIHPPA3fKwEdjLL9rrA++cAGJz1b6JDVFm/9yLdswr19z48EGuW+P/YH4FroR0OIU3gLtzFGvhQ==" workbookSaltValue="AYaAdpWv9ECYFcQedv8YQw==" workbookSpinCount="100000" lockStructure="1"/>
  <bookViews>
    <workbookView xWindow="-26460" yWindow="-4800" windowWidth="23445" windowHeight="16365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116" i="11"/>
  <c r="AA39" i="1" l="1"/>
  <c r="AM25" i="1" l="1"/>
  <c r="A66" i="11"/>
  <c r="A98" i="11"/>
  <c r="A61" i="11"/>
  <c r="A74" i="11"/>
  <c r="A96" i="11"/>
  <c r="A97" i="11"/>
  <c r="A68" i="11"/>
  <c r="A67" i="11"/>
  <c r="M26" i="1" l="1"/>
  <c r="A64" i="11"/>
  <c r="A38" i="11"/>
  <c r="A62" i="11"/>
  <c r="A58" i="11"/>
  <c r="A37" i="11"/>
  <c r="A39" i="11"/>
  <c r="A65" i="11"/>
  <c r="A40" i="11"/>
  <c r="A63" i="11"/>
  <c r="AA23" i="1" l="1"/>
  <c r="A142" i="11"/>
  <c r="A129" i="11"/>
  <c r="A131" i="11"/>
  <c r="A156" i="11"/>
  <c r="A145" i="11"/>
  <c r="A132" i="11"/>
  <c r="A126" i="11"/>
  <c r="A146" i="11"/>
  <c r="A120" i="11"/>
  <c r="A141" i="11"/>
  <c r="A152" i="11"/>
  <c r="A115" i="11"/>
  <c r="A149" i="11"/>
  <c r="A128" i="11"/>
  <c r="A153" i="11"/>
  <c r="A140" i="11"/>
  <c r="A155" i="11"/>
  <c r="A121" i="11"/>
  <c r="A147" i="11"/>
  <c r="A157" i="11"/>
  <c r="A143" i="11"/>
  <c r="A144" i="11"/>
  <c r="A150" i="11"/>
  <c r="A154" i="11"/>
  <c r="A148" i="11"/>
  <c r="A139" i="11"/>
  <c r="A151" i="11"/>
  <c r="A125" i="11"/>
  <c r="A137" i="11"/>
  <c r="A130" i="11"/>
  <c r="A138" i="11"/>
  <c r="A133" i="11"/>
  <c r="C79" i="11" l="1"/>
  <c r="AA28" i="1" l="1"/>
  <c r="A52" i="11"/>
  <c r="A33" i="11"/>
  <c r="A51" i="11"/>
  <c r="A31" i="11"/>
  <c r="A49" i="11"/>
  <c r="A45" i="11"/>
  <c r="A35" i="11"/>
  <c r="A55" i="11"/>
  <c r="A50" i="11"/>
  <c r="A53" i="11"/>
  <c r="A54" i="11"/>
  <c r="A32" i="11"/>
  <c r="A59" i="11"/>
  <c r="A56" i="11"/>
  <c r="A34" i="11"/>
  <c r="A46" i="11"/>
  <c r="A48" i="11"/>
  <c r="A57" i="11"/>
  <c r="A36" i="11"/>
  <c r="A47" i="11"/>
  <c r="AE2" i="1" l="1"/>
  <c r="A10" i="11"/>
  <c r="A135" i="11"/>
  <c r="A20" i="11"/>
  <c r="A136" i="11"/>
  <c r="A19" i="11"/>
  <c r="A4" i="11"/>
  <c r="A5" i="11"/>
  <c r="A155" i="10" l="1"/>
  <c r="A153" i="10"/>
  <c r="A151" i="10"/>
  <c r="A149" i="10"/>
  <c r="A147" i="10"/>
  <c r="A6" i="11"/>
  <c r="A30" i="11"/>
  <c r="A112" i="11"/>
  <c r="A82" i="11"/>
  <c r="A95" i="11"/>
  <c r="A15" i="11"/>
  <c r="A7" i="11"/>
  <c r="A118" i="11"/>
  <c r="A2" i="11"/>
  <c r="A91" i="11"/>
  <c r="A119" i="11"/>
  <c r="A3" i="11"/>
  <c r="A71" i="11"/>
  <c r="A9" i="11"/>
  <c r="A22" i="11"/>
  <c r="A84" i="11"/>
  <c r="A81" i="11"/>
  <c r="A104" i="11"/>
  <c r="A78" i="11"/>
  <c r="A86" i="11"/>
  <c r="A69" i="11"/>
  <c r="A87" i="11"/>
  <c r="A108" i="11"/>
  <c r="A106" i="11"/>
  <c r="A70" i="11"/>
  <c r="A83" i="11"/>
  <c r="A88" i="11"/>
  <c r="A18" i="11"/>
  <c r="A114" i="11"/>
  <c r="A21" i="11"/>
  <c r="A73" i="11"/>
  <c r="A94" i="11"/>
  <c r="A123" i="11"/>
  <c r="A93" i="11"/>
  <c r="A16" i="11"/>
  <c r="A23" i="11"/>
  <c r="A161" i="11"/>
  <c r="A105" i="11"/>
  <c r="A124" i="11"/>
  <c r="A29" i="11"/>
  <c r="A17" i="11"/>
  <c r="A13" i="11"/>
  <c r="A75" i="11"/>
  <c r="A76" i="11"/>
  <c r="A80" i="11"/>
  <c r="A42" i="11"/>
  <c r="A90" i="11"/>
  <c r="A160" i="11"/>
  <c r="A14" i="11"/>
  <c r="A92" i="11"/>
  <c r="A117" i="11"/>
  <c r="A159" i="11"/>
  <c r="A107" i="11"/>
  <c r="A103" i="11"/>
  <c r="A100" i="11"/>
  <c r="A99" i="11"/>
  <c r="A11" i="11"/>
  <c r="A101" i="11"/>
  <c r="A72" i="11"/>
  <c r="A111" i="11"/>
  <c r="A102" i="11"/>
  <c r="A12" i="11"/>
  <c r="A110" i="11"/>
  <c r="A162" i="11"/>
  <c r="A89" i="11"/>
  <c r="A109" i="11"/>
  <c r="A8" i="11"/>
  <c r="A113" i="11"/>
</calcChain>
</file>

<file path=xl/sharedStrings.xml><?xml version="1.0" encoding="utf-8"?>
<sst xmlns="http://schemas.openxmlformats.org/spreadsheetml/2006/main" count="1617" uniqueCount="734">
  <si>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</si>
  <si>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</si>
  <si>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</si>
  <si>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</si>
  <si>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</si>
  <si>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</si>
  <si>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</si>
  <si>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</si>
  <si>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</si>
  <si>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</si>
  <si>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</si>
  <si>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</si>
  <si>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</si>
  <si>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</si>
  <si>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</si>
  <si>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</si>
  <si>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</si>
  <si>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</si>
  <si>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</si>
  <si>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</si>
  <si>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</si>
  <si>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</si>
  <si>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</si>
  <si>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</si>
  <si>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</si>
  <si>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</si>
  <si>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</si>
  <si>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</si>
  <si>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</si>
  <si>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</si>
  <si>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</si>
  <si>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</si>
  <si>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</si>
  <si>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</si>
  <si>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</si>
  <si>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</si>
  <si>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</si>
  <si>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</si>
  <si>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</si>
  <si>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</si>
  <si>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</si>
  <si>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</si>
  <si>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</si>
  <si>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</si>
  <si>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</si>
  <si>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</si>
  <si>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</si>
  <si>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</si>
  <si>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</si>
  <si>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</si>
  <si>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</si>
  <si>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</si>
  <si>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</si>
  <si>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</si>
  <si>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</si>
  <si>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</si>
  <si>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</si>
  <si>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</si>
  <si>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</si>
  <si>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</si>
  <si>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</si>
  <si>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</si>
  <si>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</si>
  <si>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</si>
  <si>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</si>
  <si>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</si>
  <si>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</si>
  <si>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</si>
  <si>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</si>
  <si>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</si>
  <si>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</si>
  <si>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</si>
  <si>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</si>
  <si>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</si>
  <si>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</si>
  <si>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</si>
  <si>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</si>
  <si>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</si>
  <si>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</si>
  <si>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</si>
  <si>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</si>
  <si>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</si>
  <si>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</si>
  <si>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</si>
  <si>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</si>
  <si>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</si>
  <si>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</si>
  <si>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</si>
  <si>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</si>
  <si>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</si>
  <si>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</si>
  <si>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</si>
  <si>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</si>
  <si>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</si>
  <si>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</si>
  <si>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</si>
  <si>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</si>
  <si>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</si>
  <si>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</si>
  <si>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</si>
  <si>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</si>
  <si>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</si>
  <si>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</si>
  <si>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</si>
  <si>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</si>
  <si>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</si>
  <si>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</si>
  <si>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</si>
  <si>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</si>
  <si>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</si>
  <si>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</si>
  <si>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</si>
  <si>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</si>
  <si>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</si>
  <si>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</si>
  <si>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</si>
  <si>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</si>
  <si>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</si>
  <si>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</si>
  <si>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</si>
  <si>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</si>
  <si>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</si>
  <si>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</si>
  <si>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</si>
  <si>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</si>
  <si>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</si>
  <si>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</si>
  <si>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</si>
  <si>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</si>
  <si>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</si>
  <si>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</si>
  <si>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</si>
  <si>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</si>
  <si>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</si>
  <si>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</si>
  <si>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</si>
  <si>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</si>
  <si>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</si>
  <si>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</si>
  <si>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</si>
  <si>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</si>
  <si>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</si>
  <si>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</si>
  <si>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</si>
  <si>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</si>
  <si>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</si>
  <si>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</si>
  <si>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</si>
  <si>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</si>
  <si>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</si>
  <si>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</si>
  <si>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</si>
  <si>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</si>
  <si>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</si>
  <si>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</si>
  <si>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</si>
  <si>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</si>
  <si>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</si>
  <si>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</si>
  <si>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</si>
  <si>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</si>
  <si>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</si>
  <si>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</si>
  <si>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</si>
  <si>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</si>
  <si>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</si>
  <si>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</si>
  <si>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</si>
  <si>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</si>
  <si>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</si>
  <si>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</si>
  <si>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</si>
  <si>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</si>
  <si>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</si>
  <si>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</si>
  <si>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</si>
  <si>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</si>
  <si>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</si>
  <si>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</si>
  <si>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</si>
  <si>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</si>
  <si>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</si>
  <si>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</si>
  <si>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</si>
  <si>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</si>
  <si>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</si>
  <si>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</si>
  <si>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</si>
  <si>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</si>
  <si>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</si>
  <si>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</si>
  <si>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</si>
  <si>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</si>
  <si>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</si>
  <si>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</si>
  <si>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</si>
  <si>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</si>
  <si>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</si>
  <si>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</si>
  <si>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</si>
  <si>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</si>
  <si>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</si>
  <si>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</si>
  <si>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</si>
  <si>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</si>
  <si>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</si>
  <si>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</si>
  <si>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</si>
  <si>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</si>
  <si>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</si>
  <si>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</si>
  <si>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</si>
  <si>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</si>
  <si>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</si>
  <si>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</si>
  <si>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</si>
  <si>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</si>
  <si>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</si>
  <si>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</si>
  <si>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</si>
  <si>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</si>
  <si>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</si>
  <si>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</si>
  <si>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</si>
  <si>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</si>
  <si>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</si>
  <si>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</si>
  <si>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</si>
  <si>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</si>
  <si>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</si>
  <si>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</si>
  <si>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</si>
  <si>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</si>
  <si>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</si>
  <si>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</si>
  <si>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</si>
  <si>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</si>
  <si>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</si>
  <si>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</si>
  <si>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</si>
  <si>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</si>
  <si>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</si>
  <si>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</si>
  <si>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</si>
  <si>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</si>
  <si>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</si>
  <si>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</si>
  <si>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</si>
  <si>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</si>
  <si>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</si>
  <si>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</si>
  <si>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</si>
  <si>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</si>
  <si>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</si>
  <si>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</si>
  <si>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</si>
  <si>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</si>
  <si>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</si>
  <si>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</si>
  <si>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</si>
  <si>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</si>
  <si>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</si>
  <si>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</si>
  <si>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</si>
  <si>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</si>
  <si>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</si>
  <si>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</si>
  <si>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</si>
  <si>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</si>
  <si>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</si>
  <si>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</si>
  <si>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</si>
  <si>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</si>
  <si>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</si>
  <si>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</si>
  <si>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</si>
  <si>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</si>
  <si>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</si>
  <si>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</si>
  <si>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</si>
  <si>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</si>
  <si>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</si>
  <si>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</si>
  <si>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</si>
  <si>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</si>
  <si>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</si>
  <si>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</si>
  <si>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</si>
  <si>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</si>
  <si>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</si>
  <si>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</si>
  <si>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</si>
  <si>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</si>
  <si>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</si>
  <si>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</si>
  <si>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</si>
  <si>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</si>
  <si>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</si>
  <si>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</si>
  <si>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</si>
  <si>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</si>
  <si>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</si>
  <si>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</si>
  <si>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</si>
  <si>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</si>
  <si>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</si>
  <si>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</si>
  <si>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</si>
  <si>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</si>
  <si>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</si>
  <si>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</si>
  <si>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</si>
  <si>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</si>
  <si>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</si>
  <si>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</si>
  <si>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</si>
  <si>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</si>
  <si>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</si>
  <si>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</si>
  <si>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</si>
  <si>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</si>
  <si>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</si>
  <si>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</si>
  <si>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</si>
  <si>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</si>
  <si>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</si>
  <si>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</si>
  <si>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</si>
  <si>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</si>
  <si>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</si>
  <si>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</si>
  <si>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</si>
  <si>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</si>
  <si>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</si>
  <si>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</si>
  <si>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</si>
  <si>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</si>
  <si>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</si>
  <si>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</si>
  <si>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</si>
  <si>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</si>
  <si>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</si>
  <si>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</si>
  <si>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</si>
  <si>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</si>
  <si>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</si>
  <si>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</si>
  <si>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</si>
  <si>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</si>
  <si>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</si>
  <si>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</si>
  <si>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</si>
  <si>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</si>
  <si>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</si>
  <si>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</si>
  <si>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</si>
  <si>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</si>
  <si>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</si>
  <si>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</si>
  <si>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</si>
  <si>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</si>
  <si>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</si>
  <si>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</si>
  <si>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</si>
  <si>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</si>
  <si>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</si>
  <si>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</si>
  <si>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</si>
  <si>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</si>
  <si>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</si>
  <si>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</si>
  <si>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</si>
  <si>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</si>
  <si>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</si>
  <si>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</si>
  <si>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</si>
  <si>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</si>
  <si>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</si>
  <si>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</si>
  <si>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</si>
  <si>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</si>
  <si>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</si>
  <si>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</si>
  <si>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</si>
  <si>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</si>
  <si>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</si>
  <si>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</si>
  <si>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</si>
  <si>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</si>
  <si>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</si>
  <si>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</si>
  <si>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</si>
  <si>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</si>
  <si>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</si>
  <si>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</si>
  <si>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</si>
  <si>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</si>
  <si>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</si>
  <si>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</si>
  <si>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</si>
  <si>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</si>
  <si>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</si>
  <si>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</si>
  <si>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</si>
  <si>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</si>
  <si>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</si>
  <si>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</si>
  <si>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</si>
  <si>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</si>
  <si>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</si>
  <si>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</si>
  <si>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</si>
  <si>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</si>
  <si>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</si>
  <si>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</si>
  <si>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</si>
  <si>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</si>
  <si>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</si>
  <si>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</si>
  <si>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</si>
  <si>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</si>
  <si>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</si>
  <si>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</si>
  <si>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</si>
  <si>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</si>
  <si>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</si>
  <si>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</si>
  <si>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</si>
  <si>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</si>
  <si>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</si>
  <si>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</si>
  <si>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</si>
  <si>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</si>
  <si>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</si>
  <si>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</si>
  <si>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</si>
  <si>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</si>
  <si>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</si>
  <si>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</si>
  <si>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</si>
  <si>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</si>
  <si>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</si>
  <si>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</si>
  <si>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</si>
  <si>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</si>
  <si>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</si>
  <si>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</si>
  <si>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</si>
  <si>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</si>
  <si>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</si>
  <si>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</si>
  <si>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</si>
  <si>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</si>
  <si>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</si>
  <si>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</si>
  <si>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</si>
  <si>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</si>
  <si>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</si>
  <si>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</si>
  <si>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</si>
  <si>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</si>
  <si>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</si>
  <si>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</si>
  <si>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</si>
  <si>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</si>
  <si>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</si>
  <si>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</si>
  <si>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</si>
  <si>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</si>
  <si>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</si>
  <si>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</si>
  <si>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</si>
  <si>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</si>
  <si>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</si>
  <si>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</si>
  <si>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</si>
  <si>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</si>
  <si>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</si>
  <si>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</si>
  <si>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</si>
  <si>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</si>
  <si>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</si>
  <si>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</si>
  <si>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</si>
  <si>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</si>
  <si>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</si>
  <si>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</si>
  <si>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</si>
  <si>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</si>
  <si>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</si>
  <si>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</si>
  <si>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</si>
  <si>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</si>
  <si>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</si>
  <si>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</si>
  <si>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</si>
  <si>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</si>
  <si>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</si>
  <si>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</si>
  <si>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</si>
  <si>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</si>
  <si>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</si>
  <si>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</si>
  <si>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</si>
  <si>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</si>
  <si>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</si>
  <si>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</si>
  <si>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</si>
  <si>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</si>
  <si>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</si>
  <si>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</si>
  <si>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</si>
  <si>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</si>
  <si>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</si>
  <si>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</si>
  <si>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</si>
  <si>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</si>
  <si>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</si>
  <si>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</si>
  <si>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</si>
  <si>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</si>
  <si>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</si>
  <si>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</si>
  <si>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</si>
  <si>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</si>
  <si>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</si>
  <si>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</si>
  <si>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</si>
  <si>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</si>
  <si>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</si>
  <si>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</si>
  <si>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</si>
  <si>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</si>
  <si>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</si>
  <si>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</si>
  <si>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</si>
  <si>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</si>
  <si>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</si>
  <si>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</si>
  <si>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</si>
  <si>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</si>
  <si>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</si>
  <si>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</si>
  <si>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</si>
  <si>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</si>
  <si>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</si>
  <si>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</si>
  <si>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</si>
  <si>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</si>
  <si>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</si>
  <si>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</si>
  <si>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</si>
  <si>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</si>
  <si>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</si>
  <si>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</si>
  <si>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</si>
  <si>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</si>
  <si>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</si>
  <si>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</si>
  <si>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</si>
  <si>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</si>
  <si>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</si>
  <si>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</si>
  <si>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</si>
  <si>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</si>
  <si>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</si>
  <si>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</si>
  <si>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</si>
  <si>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</si>
  <si>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</si>
  <si>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</si>
  <si>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</si>
  <si>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</si>
  <si>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</si>
  <si>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</si>
  <si>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</si>
  <si>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</si>
  <si>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</si>
  <si>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</si>
  <si>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</si>
  <si>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</si>
  <si>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</si>
  <si>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</si>
  <si>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</si>
  <si>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</si>
  <si>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</si>
  <si>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</si>
  <si>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</si>
  <si>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</si>
  <si>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</si>
  <si>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</si>
  <si>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</si>
  <si>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</si>
  <si>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</si>
  <si>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</si>
  <si>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</si>
  <si>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</si>
  <si>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</si>
  <si>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</si>
  <si>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</si>
  <si>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</si>
  <si>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</si>
  <si>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</si>
  <si>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</si>
  <si>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</si>
  <si>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</si>
  <si>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</si>
  <si>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</si>
  <si>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</si>
  <si>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</si>
  <si>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</si>
  <si>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</si>
  <si>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</si>
  <si>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</si>
  <si>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</si>
  <si>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</si>
  <si>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</si>
  <si>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</si>
  <si>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</si>
  <si>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</si>
  <si>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</si>
  <si>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</si>
  <si>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</si>
  <si>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</si>
  <si>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</si>
  <si>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</si>
  <si>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</si>
  <si>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</si>
  <si>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</si>
  <si>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</si>
  <si>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</si>
  <si>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</si>
  <si>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</si>
  <si>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</si>
  <si>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</si>
  <si>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</si>
  <si>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</si>
  <si>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</si>
  <si>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</si>
  <si>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</si>
  <si>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</si>
  <si>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</si>
  <si>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</si>
  <si>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</si>
  <si>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</si>
  <si>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</si>
  <si>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</si>
  <si>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</si>
  <si>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</si>
  <si>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</si>
  <si>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</si>
  <si>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</si>
  <si>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</si>
  <si>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</si>
  <si>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</si>
  <si>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</si>
  <si>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</si>
  <si>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</si>
  <si>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</si>
  <si>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</si>
  <si>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</si>
  <si>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</si>
  <si>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</si>
  <si>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</si>
  <si>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</si>
  <si>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</si>
  <si>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</si>
  <si>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</si>
  <si>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</si>
  <si>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</si>
  <si>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</si>
  <si>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</si>
  <si>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</si>
  <si>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</si>
  <si>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</si>
  <si>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</si>
  <si>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</si>
  <si>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</si>
  <si>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</si>
  <si>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</si>
  <si>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</si>
  <si>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</si>
  <si>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</si>
  <si>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</si>
  <si>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</si>
  <si>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</si>
  <si>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</si>
  <si>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</si>
  <si>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</si>
  <si>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</si>
  <si>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</si>
  <si>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</si>
  <si>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</si>
  <si>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</si>
  <si>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</si>
  <si>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</si>
  <si>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</si>
  <si>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</si>
  <si>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</si>
  <si>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</si>
  <si>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LIFTBOY 2</t>
  </si>
  <si>
    <t>Lehner 01</t>
  </si>
  <si>
    <t>Adjustable</t>
  </si>
  <si>
    <t>Fixed without landing control</t>
  </si>
  <si>
    <t>Einstellbar</t>
  </si>
  <si>
    <t>Réglable</t>
  </si>
  <si>
    <t>Ajustable</t>
  </si>
  <si>
    <t>Fixiert ohne integrierte Außensteuerung</t>
  </si>
  <si>
    <t>Fixe sans contrôle d'atterrissage</t>
  </si>
  <si>
    <t>Fijo sin control de aterrizaje</t>
  </si>
  <si>
    <t>Fixed with landing control</t>
  </si>
  <si>
    <t>Fixiert mit integrierter Außensteuerung</t>
  </si>
  <si>
    <t>Fixe avec contrôle d'atterrissage</t>
  </si>
  <si>
    <t>Fijo con el control de aterrizaje integrado</t>
  </si>
  <si>
    <t>Verkabelte Außensteuerungen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</si>
  <si>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</si>
  <si>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</si>
  <si>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</si>
  <si>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</si>
  <si>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</si>
  <si>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</si>
  <si>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</si>
  <si>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LIFTBOY 2  -  Lifting height 830 mm / 300 kg capacity</t>
  </si>
  <si>
    <t>LIFTBOY 2 -  Hubhöhe 830 mm / Traglast 300 kg</t>
  </si>
  <si>
    <t>LIFTBOY 2  -  Hauteur de levage 830 mm / capacité 300 kg</t>
  </si>
  <si>
    <t>LIFTBOY 2  -  Altura de elevación 830 mm / capacidad 300 kg</t>
  </si>
  <si>
    <t>Higher lateral barriers (900 mm)</t>
  </si>
  <si>
    <t>Erhöhte Barrieren (900 mm)</t>
  </si>
  <si>
    <t>Les barrières plus haut (900 mm)</t>
  </si>
  <si>
    <t>Barrieras mas altas (900 mm)</t>
  </si>
  <si>
    <t>Rampa de acceso de 750 mm</t>
  </si>
  <si>
    <t>Rampe d'acces de 750 mm</t>
  </si>
  <si>
    <t>750 mm Auffahrrampe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</si>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</sst>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84">
    <xf numFmtId="0" fontId="0" fillId="0" borderId="0" xfId="0"/>
    <xf numFmtId="0" fontId="22" fillId="0" borderId="0" xfId="2"/>
    <xf numFmtId="49" fontId="22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5" fillId="6" borderId="0" xfId="0" applyFont="1" applyFill="1" applyAlignment="1" applyProtection="1">
      <alignment vertical="center"/>
      <protection hidden="1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13" xfId="0" applyFont="1" applyFill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>
      <alignment vertical="center"/>
    </xf>
    <xf numFmtId="0" fontId="0" fillId="4" borderId="0" xfId="0" applyFill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25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35" fillId="7" borderId="0" xfId="0" applyFont="1" applyFill="1" applyAlignment="1">
      <alignment horizontal="left" vertical="center"/>
    </xf>
    <xf numFmtId="49" fontId="13" fillId="0" borderId="0" xfId="2" applyNumberFormat="1" applyFont="1"/>
    <xf numFmtId="49" fontId="13" fillId="0" borderId="0" xfId="2" applyNumberFormat="1" applyFont="1" applyFill="1"/>
    <xf numFmtId="49" fontId="22" fillId="0" borderId="0" xfId="2" applyNumberFormat="1" applyFill="1"/>
    <xf numFmtId="49" fontId="12" fillId="0" borderId="0" xfId="2" applyNumberFormat="1" applyFont="1"/>
    <xf numFmtId="49" fontId="11" fillId="0" borderId="0" xfId="2" applyNumberFormat="1" applyFont="1"/>
    <xf numFmtId="49" fontId="11" fillId="0" borderId="0" xfId="2" applyNumberFormat="1" applyFont="1" applyFill="1"/>
    <xf numFmtId="1" fontId="11" fillId="0" borderId="0" xfId="2" applyNumberFormat="1" applyFont="1"/>
    <xf numFmtId="49" fontId="10" fillId="0" borderId="0" xfId="2" applyNumberFormat="1" applyFont="1"/>
    <xf numFmtId="0" fontId="25" fillId="5" borderId="5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>
      <alignment vertical="center"/>
    </xf>
    <xf numFmtId="0" fontId="26" fillId="5" borderId="8" xfId="0" applyFont="1" applyFill="1" applyBorder="1" applyAlignment="1">
      <alignment vertical="center"/>
    </xf>
    <xf numFmtId="0" fontId="3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2" xfId="0" applyFont="1" applyFill="1" applyBorder="1" applyAlignment="1" applyProtection="1">
      <alignment vertical="center"/>
      <protection locked="0"/>
    </xf>
    <xf numFmtId="0" fontId="31" fillId="5" borderId="8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9" fontId="9" fillId="0" borderId="0" xfId="2" applyNumberFormat="1" applyFont="1" applyFill="1"/>
    <xf numFmtId="0" fontId="8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7" fillId="0" borderId="0" xfId="2" applyFont="1"/>
    <xf numFmtId="49" fontId="6" fillId="0" borderId="0" xfId="2" applyNumberFormat="1" applyFont="1"/>
    <xf numFmtId="0" fontId="38" fillId="7" borderId="0" xfId="0" applyFont="1" applyFill="1" applyAlignment="1">
      <alignment vertical="center"/>
    </xf>
    <xf numFmtId="49" fontId="5" fillId="0" borderId="0" xfId="2" applyNumberFormat="1" applyFont="1"/>
    <xf numFmtId="0" fontId="5" fillId="0" borderId="0" xfId="2" applyFont="1"/>
    <xf numFmtId="0" fontId="4" fillId="0" borderId="0" xfId="2" applyFont="1"/>
    <xf numFmtId="49" fontId="4" fillId="0" borderId="0" xfId="2" applyNumberFormat="1" applyFont="1"/>
    <xf numFmtId="49" fontId="3" fillId="0" borderId="0" xfId="2" applyNumberFormat="1" applyFont="1"/>
    <xf numFmtId="49" fontId="3" fillId="0" borderId="0" xfId="2" applyNumberFormat="1" applyFont="1" applyFill="1"/>
    <xf numFmtId="49" fontId="2" fillId="0" borderId="0" xfId="2" applyNumberFormat="1" applyFont="1"/>
    <xf numFmtId="49" fontId="1" fillId="0" borderId="0" xfId="2" applyNumberFormat="1" applyFont="1"/>
    <xf numFmtId="1" fontId="26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6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0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right" vertical="center"/>
    </xf>
    <xf numFmtId="1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49" fontId="2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7" xfId="0" applyFont="1" applyFill="1" applyBorder="1" applyAlignment="1" applyProtection="1">
      <alignment horizontal="left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49" fontId="26" fillId="5" borderId="0" xfId="0" applyNumberFormat="1" applyFont="1" applyFill="1" applyAlignment="1" applyProtection="1">
      <alignment horizontal="left" vertical="center" wrapText="1"/>
      <protection locked="0"/>
    </xf>
    <xf numFmtId="49" fontId="26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0" fontId="26" fillId="5" borderId="8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>
      <alignment horizontal="left" vertical="center" wrapText="1"/>
    </xf>
    <xf numFmtId="49" fontId="26" fillId="5" borderId="13" xfId="0" applyNumberFormat="1" applyFont="1" applyFill="1" applyBorder="1" applyAlignment="1">
      <alignment horizontal="left" vertical="center" wrapText="1"/>
    </xf>
    <xf numFmtId="1" fontId="29" fillId="3" borderId="16" xfId="0" applyNumberFormat="1" applyFont="1" applyFill="1" applyBorder="1" applyAlignment="1" applyProtection="1">
      <alignment horizontal="center" vertical="center"/>
      <protection locked="0"/>
    </xf>
    <xf numFmtId="1" fontId="29" fillId="3" borderId="17" xfId="0" applyNumberFormat="1" applyFont="1" applyFill="1" applyBorder="1" applyAlignment="1" applyProtection="1">
      <alignment horizontal="center" vertical="center"/>
      <protection locked="0"/>
    </xf>
    <xf numFmtId="1" fontId="29" fillId="3" borderId="18" xfId="0" applyNumberFormat="1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1" fontId="26" fillId="2" borderId="15" xfId="0" applyNumberFormat="1" applyFont="1" applyFill="1" applyBorder="1" applyAlignment="1" applyProtection="1">
      <alignment horizontal="right" vertical="center" wrapText="1"/>
    </xf>
    <xf numFmtId="1" fontId="26" fillId="2" borderId="20" xfId="0" applyNumberFormat="1" applyFont="1" applyFill="1" applyBorder="1" applyAlignment="1" applyProtection="1">
      <alignment horizontal="right" vertical="center" wrapText="1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0" fontId="29" fillId="2" borderId="7" xfId="0" applyFont="1" applyFill="1" applyBorder="1" applyAlignment="1" applyProtection="1">
      <alignment horizontal="center" vertical="center"/>
    </xf>
    <xf numFmtId="1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49" fontId="25" fillId="2" borderId="4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0" xfId="0" applyNumberFormat="1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 vertical="center"/>
    </xf>
    <xf numFmtId="49" fontId="26" fillId="5" borderId="0" xfId="0" applyNumberFormat="1" applyFont="1" applyFill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top"/>
      <protection locked="0"/>
    </xf>
    <xf numFmtId="0" fontId="26" fillId="2" borderId="19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22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Alignment="1" applyProtection="1">
      <alignment horizontal="center" vertical="top"/>
      <protection locked="0"/>
    </xf>
    <xf numFmtId="0" fontId="26" fillId="2" borderId="12" xfId="0" applyFont="1" applyFill="1" applyBorder="1" applyAlignment="1" applyProtection="1">
      <alignment horizontal="center" vertical="top"/>
      <protection locked="0"/>
    </xf>
    <xf numFmtId="0" fontId="26" fillId="2" borderId="23" xfId="0" applyFont="1" applyFill="1" applyBorder="1" applyAlignment="1" applyProtection="1">
      <alignment horizontal="center" vertical="top"/>
      <protection locked="0"/>
    </xf>
    <xf numFmtId="0" fontId="26" fillId="2" borderId="14" xfId="0" applyFont="1" applyFill="1" applyBorder="1" applyAlignment="1" applyProtection="1">
      <alignment horizontal="center" vertical="top"/>
      <protection locked="0"/>
    </xf>
    <xf numFmtId="0" fontId="26" fillId="2" borderId="10" xfId="0" applyFont="1" applyFill="1" applyBorder="1" applyAlignment="1" applyProtection="1">
      <alignment horizontal="center" vertical="top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esktop/WORK/Bestellordnervorlagen%202020/Liftboy%201,2.3/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rkus/AppData/Local/Microsoft/Windows/INetCache/Content.Outlook/WTO9R23Y/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116</v>
      </c>
      <c r="C2" s="14"/>
      <c r="D2" s="14"/>
      <c r="E2" s="14"/>
      <c r="F2" s="15"/>
      <c r="G2" s="132" t="s">
        <v>115</v>
      </c>
      <c r="H2" s="133"/>
      <c r="I2" s="133"/>
      <c r="J2" s="133"/>
      <c r="K2" s="133"/>
      <c r="L2" s="134"/>
      <c r="M2" s="114" t="s">
        <v>700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47" t="s">
        <v>483</v>
      </c>
      <c r="AD2" s="47"/>
      <c r="AE2" s="135">
        <f ca="1">TODAY()</f>
        <v>44544</v>
      </c>
      <c r="AF2" s="136"/>
      <c r="AG2" s="136"/>
      <c r="AH2" s="136"/>
      <c r="AI2" s="136"/>
      <c r="AJ2" s="137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6" t="s">
        <v>453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32" t="s">
        <v>206</v>
      </c>
      <c r="AD3" s="47"/>
      <c r="AE3" s="123" t="s">
        <v>701</v>
      </c>
      <c r="AF3" s="124"/>
      <c r="AG3" s="124"/>
      <c r="AH3" s="124"/>
      <c r="AI3" s="124"/>
      <c r="AJ3" s="125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209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212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3" t="s">
        <v>29</v>
      </c>
      <c r="G6" s="153"/>
      <c r="H6" s="153"/>
      <c r="I6" s="153"/>
      <c r="J6" s="153"/>
      <c r="K6" s="153"/>
      <c r="L6" s="153"/>
      <c r="M6" s="153"/>
      <c r="N6" s="154"/>
      <c r="O6" s="45" t="s">
        <v>458</v>
      </c>
      <c r="P6" s="11"/>
      <c r="Q6" s="11"/>
      <c r="R6" s="20"/>
      <c r="S6" s="155"/>
      <c r="T6" s="155"/>
      <c r="U6" s="155"/>
      <c r="V6" s="155"/>
      <c r="W6" s="155"/>
      <c r="X6" s="155"/>
      <c r="Y6" s="155"/>
      <c r="Z6" s="156"/>
      <c r="AA6" s="45" t="s">
        <v>458</v>
      </c>
      <c r="AB6" s="21"/>
      <c r="AC6" s="155"/>
      <c r="AD6" s="155"/>
      <c r="AE6" s="155"/>
      <c r="AF6" s="155"/>
      <c r="AG6" s="155"/>
      <c r="AH6" s="155"/>
      <c r="AI6" s="155"/>
      <c r="AJ6" s="156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38" t="s">
        <v>30</v>
      </c>
      <c r="G7" s="138"/>
      <c r="H7" s="138"/>
      <c r="I7" s="138"/>
      <c r="J7" s="138"/>
      <c r="K7" s="138"/>
      <c r="L7" s="138"/>
      <c r="M7" s="138"/>
      <c r="N7" s="139"/>
      <c r="O7" s="24" t="s">
        <v>3</v>
      </c>
      <c r="P7" s="14"/>
      <c r="Q7" s="14"/>
      <c r="R7" s="16"/>
      <c r="S7" s="117"/>
      <c r="T7" s="117"/>
      <c r="U7" s="117"/>
      <c r="V7" s="117"/>
      <c r="W7" s="117"/>
      <c r="X7" s="117"/>
      <c r="Y7" s="117"/>
      <c r="Z7" s="118"/>
      <c r="AA7" s="24" t="s">
        <v>3</v>
      </c>
      <c r="AB7" s="16"/>
      <c r="AC7" s="117"/>
      <c r="AD7" s="117"/>
      <c r="AE7" s="117"/>
      <c r="AF7" s="117"/>
      <c r="AG7" s="117"/>
      <c r="AH7" s="117"/>
      <c r="AI7" s="117"/>
      <c r="AJ7" s="118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38" t="s">
        <v>31</v>
      </c>
      <c r="G8" s="138"/>
      <c r="H8" s="138"/>
      <c r="I8" s="138"/>
      <c r="J8" s="138"/>
      <c r="K8" s="138"/>
      <c r="L8" s="138"/>
      <c r="M8" s="138"/>
      <c r="N8" s="139"/>
      <c r="O8" s="24" t="s">
        <v>216</v>
      </c>
      <c r="P8" s="14"/>
      <c r="Q8" s="14"/>
      <c r="R8" s="16"/>
      <c r="S8" s="117"/>
      <c r="T8" s="117"/>
      <c r="U8" s="117"/>
      <c r="V8" s="117"/>
      <c r="W8" s="117"/>
      <c r="X8" s="117"/>
      <c r="Y8" s="117"/>
      <c r="Z8" s="118"/>
      <c r="AA8" s="24" t="s">
        <v>216</v>
      </c>
      <c r="AB8" s="16"/>
      <c r="AC8" s="117"/>
      <c r="AD8" s="117"/>
      <c r="AE8" s="117"/>
      <c r="AF8" s="117"/>
      <c r="AG8" s="117"/>
      <c r="AH8" s="117"/>
      <c r="AI8" s="117"/>
      <c r="AJ8" s="118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38" t="s">
        <v>32</v>
      </c>
      <c r="G9" s="138"/>
      <c r="H9" s="138"/>
      <c r="I9" s="138"/>
      <c r="J9" s="138"/>
      <c r="K9" s="138"/>
      <c r="L9" s="138"/>
      <c r="M9" s="138"/>
      <c r="N9" s="139"/>
      <c r="O9" s="24" t="s">
        <v>481</v>
      </c>
      <c r="P9" s="14"/>
      <c r="Q9" s="16"/>
      <c r="R9" s="16"/>
      <c r="S9" s="117"/>
      <c r="T9" s="117"/>
      <c r="U9" s="117"/>
      <c r="V9" s="117"/>
      <c r="W9" s="117"/>
      <c r="X9" s="117"/>
      <c r="Y9" s="117"/>
      <c r="Z9" s="118"/>
      <c r="AA9" s="24" t="s">
        <v>481</v>
      </c>
      <c r="AB9" s="16"/>
      <c r="AC9" s="117"/>
      <c r="AD9" s="117"/>
      <c r="AE9" s="117"/>
      <c r="AF9" s="117"/>
      <c r="AG9" s="117"/>
      <c r="AH9" s="117"/>
      <c r="AI9" s="117"/>
      <c r="AJ9" s="118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38" t="s">
        <v>33</v>
      </c>
      <c r="G10" s="138"/>
      <c r="H10" s="138"/>
      <c r="I10" s="138"/>
      <c r="J10" s="138"/>
      <c r="K10" s="138"/>
      <c r="L10" s="138"/>
      <c r="M10" s="138"/>
      <c r="N10" s="139"/>
      <c r="O10" s="24" t="s">
        <v>222</v>
      </c>
      <c r="P10" s="14"/>
      <c r="Q10" s="16"/>
      <c r="R10" s="16"/>
      <c r="S10" s="117"/>
      <c r="T10" s="117"/>
      <c r="U10" s="117"/>
      <c r="V10" s="117"/>
      <c r="W10" s="117"/>
      <c r="X10" s="117"/>
      <c r="Y10" s="117"/>
      <c r="Z10" s="118"/>
      <c r="AA10" s="24" t="s">
        <v>222</v>
      </c>
      <c r="AB10" s="16"/>
      <c r="AC10" s="117"/>
      <c r="AD10" s="117"/>
      <c r="AE10" s="117"/>
      <c r="AF10" s="117"/>
      <c r="AG10" s="117"/>
      <c r="AH10" s="117"/>
      <c r="AI10" s="117"/>
      <c r="AJ10" s="118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38" t="s">
        <v>34</v>
      </c>
      <c r="G11" s="138"/>
      <c r="H11" s="138"/>
      <c r="I11" s="138"/>
      <c r="J11" s="138"/>
      <c r="K11" s="138"/>
      <c r="L11" s="138"/>
      <c r="M11" s="138"/>
      <c r="N11" s="139"/>
      <c r="O11" s="24" t="s">
        <v>225</v>
      </c>
      <c r="P11" s="14"/>
      <c r="Q11" s="16"/>
      <c r="R11" s="16"/>
      <c r="S11" s="117"/>
      <c r="T11" s="117"/>
      <c r="U11" s="117"/>
      <c r="V11" s="117"/>
      <c r="W11" s="117"/>
      <c r="X11" s="117"/>
      <c r="Y11" s="117"/>
      <c r="Z11" s="118"/>
      <c r="AA11" s="24" t="s">
        <v>225</v>
      </c>
      <c r="AB11" s="16"/>
      <c r="AC11" s="117"/>
      <c r="AD11" s="117"/>
      <c r="AE11" s="117"/>
      <c r="AF11" s="117"/>
      <c r="AG11" s="117"/>
      <c r="AH11" s="117"/>
      <c r="AI11" s="117"/>
      <c r="AJ11" s="118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38" t="s">
        <v>35</v>
      </c>
      <c r="G12" s="138"/>
      <c r="H12" s="138"/>
      <c r="I12" s="138"/>
      <c r="J12" s="138"/>
      <c r="K12" s="138"/>
      <c r="L12" s="138"/>
      <c r="M12" s="138"/>
      <c r="N12" s="139"/>
      <c r="O12" s="24" t="s">
        <v>476</v>
      </c>
      <c r="P12" s="14"/>
      <c r="Q12" s="16"/>
      <c r="R12" s="16"/>
      <c r="S12" s="117"/>
      <c r="T12" s="117"/>
      <c r="U12" s="117"/>
      <c r="V12" s="117"/>
      <c r="W12" s="117"/>
      <c r="X12" s="117"/>
      <c r="Y12" s="117"/>
      <c r="Z12" s="118"/>
      <c r="AA12" s="24" t="s">
        <v>476</v>
      </c>
      <c r="AB12" s="16"/>
      <c r="AC12" s="117"/>
      <c r="AD12" s="117"/>
      <c r="AE12" s="117"/>
      <c r="AF12" s="117"/>
      <c r="AG12" s="117"/>
      <c r="AH12" s="117"/>
      <c r="AI12" s="117"/>
      <c r="AJ12" s="118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38" t="s">
        <v>91</v>
      </c>
      <c r="G13" s="138"/>
      <c r="H13" s="138"/>
      <c r="I13" s="138"/>
      <c r="J13" s="138"/>
      <c r="K13" s="138"/>
      <c r="L13" s="138"/>
      <c r="M13" s="138"/>
      <c r="N13" s="139"/>
      <c r="O13" s="24" t="s">
        <v>478</v>
      </c>
      <c r="P13" s="14"/>
      <c r="Q13" s="16"/>
      <c r="R13" s="16"/>
      <c r="S13" s="117"/>
      <c r="T13" s="117"/>
      <c r="U13" s="117"/>
      <c r="V13" s="117"/>
      <c r="W13" s="117"/>
      <c r="X13" s="117"/>
      <c r="Y13" s="117"/>
      <c r="Z13" s="118"/>
      <c r="AA13" s="24"/>
      <c r="AB13" s="16"/>
      <c r="AC13" s="157"/>
      <c r="AD13" s="157"/>
      <c r="AE13" s="157"/>
      <c r="AF13" s="157"/>
      <c r="AG13" s="157"/>
      <c r="AH13" s="157"/>
      <c r="AI13" s="157"/>
      <c r="AJ13" s="158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59" t="s">
        <v>36</v>
      </c>
      <c r="G14" s="159"/>
      <c r="H14" s="159"/>
      <c r="I14" s="159"/>
      <c r="J14" s="159"/>
      <c r="K14" s="159"/>
      <c r="L14" s="159"/>
      <c r="M14" s="159"/>
      <c r="N14" s="160"/>
      <c r="O14" s="67" t="s">
        <v>8</v>
      </c>
      <c r="Q14" s="68"/>
      <c r="R14" s="68"/>
      <c r="S14" s="126"/>
      <c r="T14" s="126"/>
      <c r="U14" s="126"/>
      <c r="V14" s="126"/>
      <c r="W14" s="126"/>
      <c r="X14" s="126"/>
      <c r="Y14" s="126"/>
      <c r="Z14" s="127"/>
      <c r="AA14" s="67"/>
      <c r="AB14" s="68"/>
      <c r="AC14" s="128"/>
      <c r="AD14" s="128"/>
      <c r="AE14" s="128"/>
      <c r="AF14" s="128"/>
      <c r="AG14" s="128"/>
      <c r="AH14" s="128"/>
      <c r="AI14" s="128"/>
      <c r="AJ14" s="129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30" t="s">
        <v>36</v>
      </c>
      <c r="G15" s="130"/>
      <c r="H15" s="130"/>
      <c r="I15" s="130"/>
      <c r="J15" s="130"/>
      <c r="K15" s="130"/>
      <c r="L15" s="130"/>
      <c r="M15" s="130"/>
      <c r="N15" s="131"/>
      <c r="O15" s="69" t="s">
        <v>9</v>
      </c>
      <c r="P15" s="70"/>
      <c r="Q15" s="71"/>
      <c r="R15" s="71"/>
      <c r="S15" s="121"/>
      <c r="T15" s="121"/>
      <c r="U15" s="121"/>
      <c r="V15" s="121"/>
      <c r="W15" s="121"/>
      <c r="X15" s="121"/>
      <c r="Y15" s="121"/>
      <c r="Z15" s="122"/>
      <c r="AA15" s="67"/>
      <c r="AB15" s="68"/>
      <c r="AC15" s="119"/>
      <c r="AD15" s="119"/>
      <c r="AE15" s="119"/>
      <c r="AF15" s="119"/>
      <c r="AG15" s="119"/>
      <c r="AH15" s="119"/>
      <c r="AI15" s="119"/>
      <c r="AJ15" s="120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2" t="s">
        <v>251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4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5" t="s">
        <v>479</v>
      </c>
      <c r="C18" s="145"/>
      <c r="D18" s="145"/>
      <c r="E18" s="145"/>
      <c r="F18" s="145"/>
      <c r="G18" s="145"/>
      <c r="H18" s="149" t="s">
        <v>122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6"/>
      <c r="C19" s="147"/>
      <c r="D19" s="147"/>
      <c r="E19" s="147"/>
      <c r="F19" s="147"/>
      <c r="G19" s="148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6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1" t="s">
        <v>723</v>
      </c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3"/>
      <c r="AK21" s="15"/>
      <c r="AN21" s="40" t="s">
        <v>644</v>
      </c>
      <c r="AO21" s="40" t="s">
        <v>645</v>
      </c>
    </row>
    <row r="22" spans="1:52" ht="15" customHeight="1" x14ac:dyDescent="0.25">
      <c r="A22" s="13">
        <v>1010</v>
      </c>
      <c r="B22" s="14" t="s">
        <v>660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1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50"/>
      <c r="AF22" s="150"/>
      <c r="AG22" s="150"/>
      <c r="AH22" s="150"/>
      <c r="AI22" s="150"/>
      <c r="AJ22" s="151"/>
      <c r="AK22" s="15"/>
    </row>
    <row r="23" spans="1:52" ht="15" customHeight="1" x14ac:dyDescent="0.25">
      <c r="A23" s="13"/>
      <c r="B23" s="14" t="s">
        <v>524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1" t="s">
        <v>515</v>
      </c>
      <c r="R23" s="112"/>
      <c r="S23" s="112"/>
      <c r="T23" s="112"/>
      <c r="U23" s="112"/>
      <c r="V23" s="112"/>
      <c r="W23" s="112"/>
      <c r="X23" s="112"/>
      <c r="Y23" s="112"/>
      <c r="Z23" s="113"/>
      <c r="AA23" s="140" t="str">
        <f>IF(ISNUMBER(FIND("n",Q23)),"","mm:")</f>
        <v/>
      </c>
      <c r="AB23" s="141"/>
      <c r="AC23" s="141"/>
      <c r="AD23" s="141"/>
      <c r="AE23" s="109"/>
      <c r="AF23" s="109"/>
      <c r="AG23" s="109"/>
      <c r="AH23" s="109"/>
      <c r="AI23" s="109"/>
      <c r="AJ23" s="109"/>
      <c r="AK23" s="15"/>
      <c r="AM23" s="53" t="str">
        <f>IF(Q23="Ja","Die Hubhöhe reduziert sich um die Grubentiefe", "")</f>
        <v/>
      </c>
    </row>
    <row r="24" spans="1:52" ht="15" customHeight="1" x14ac:dyDescent="0.25">
      <c r="A24" s="13"/>
      <c r="B24" s="14" t="s">
        <v>124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6" t="s">
        <v>134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8"/>
      <c r="AK24" s="15"/>
    </row>
    <row r="25" spans="1:52" ht="15" customHeight="1" x14ac:dyDescent="0.25">
      <c r="A25" s="13"/>
      <c r="B25" s="14" t="s">
        <v>528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6" t="s">
        <v>466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8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540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6" t="s">
        <v>515</v>
      </c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  <c r="AK26" s="15"/>
      <c r="AM26" s="53" t="str">
        <f>IF(Q26&lt;&gt;"Nein (standard)","Beachten Sie die Illustration rechts", "")</f>
        <v/>
      </c>
    </row>
    <row r="27" spans="1:52" ht="15" customHeight="1" x14ac:dyDescent="0.25">
      <c r="A27" s="13"/>
      <c r="B27" s="14" t="s">
        <v>541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6" t="s">
        <v>515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8"/>
      <c r="AK27" s="15"/>
      <c r="AM27" s="53" t="str">
        <f>IF(Q27&lt;&gt;"Nein (standard)","Beachten Sie die Illustration rechts", "")</f>
        <v/>
      </c>
      <c r="AN27" s="40" t="s">
        <v>653</v>
      </c>
      <c r="AO27" s="40" t="s">
        <v>654</v>
      </c>
    </row>
    <row r="28" spans="1:52" ht="15" customHeight="1" x14ac:dyDescent="0.25">
      <c r="A28" s="13">
        <v>1020</v>
      </c>
      <c r="B28" s="14" t="s">
        <v>641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1" t="s">
        <v>141</v>
      </c>
      <c r="R28" s="112"/>
      <c r="S28" s="112"/>
      <c r="T28" s="112"/>
      <c r="U28" s="112"/>
      <c r="V28" s="112"/>
      <c r="W28" s="112"/>
      <c r="X28" s="112"/>
      <c r="Y28" s="112"/>
      <c r="Z28" s="113"/>
      <c r="AA28" s="94" t="str">
        <f>IF(ISNUMBER(FIND("Special",Q28)),"RAL:","")</f>
        <v/>
      </c>
      <c r="AB28" s="95"/>
      <c r="AC28" s="95"/>
      <c r="AD28" s="95"/>
      <c r="AE28" s="109"/>
      <c r="AF28" s="109"/>
      <c r="AG28" s="109"/>
      <c r="AH28" s="109"/>
      <c r="AI28" s="109"/>
      <c r="AJ28" s="109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"/>
    </row>
    <row r="30" spans="1:52" ht="12" customHeight="1" x14ac:dyDescent="0.25">
      <c r="A30" s="13"/>
      <c r="B30" s="46" t="s">
        <v>552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"/>
    </row>
    <row r="31" spans="1:52" ht="15" customHeight="1" x14ac:dyDescent="0.25">
      <c r="A31" s="13">
        <v>1040</v>
      </c>
      <c r="B31" s="14" t="s">
        <v>561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6" t="s">
        <v>184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8"/>
      <c r="AK31" s="15"/>
    </row>
    <row r="32" spans="1:52" ht="15" customHeight="1" x14ac:dyDescent="0.25">
      <c r="A32" s="13">
        <v>1050</v>
      </c>
      <c r="B32" s="14" t="s">
        <v>562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6" t="s">
        <v>184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15"/>
    </row>
    <row r="33" spans="1:77" ht="15" customHeight="1" x14ac:dyDescent="0.25">
      <c r="A33" s="13">
        <v>1060</v>
      </c>
      <c r="B33" s="14" t="s">
        <v>714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6" t="s">
        <v>184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15"/>
    </row>
    <row r="34" spans="1:77" ht="15" customHeight="1" x14ac:dyDescent="0.25">
      <c r="A34" s="13">
        <v>1070</v>
      </c>
      <c r="B34" s="14" t="s">
        <v>673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6" t="s">
        <v>184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8"/>
      <c r="AK34" s="15"/>
    </row>
    <row r="35" spans="1:77" ht="15" customHeight="1" x14ac:dyDescent="0.25">
      <c r="A35" s="13"/>
      <c r="B35" s="14" t="s">
        <v>678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6" t="s">
        <v>184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  <c r="AK35" s="15"/>
    </row>
    <row r="36" spans="1:77" ht="15" customHeight="1" x14ac:dyDescent="0.25">
      <c r="A36" s="13">
        <v>1080</v>
      </c>
      <c r="B36" s="14" t="s">
        <v>727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6" t="s">
        <v>184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15"/>
    </row>
    <row r="37" spans="1:77" ht="15" customHeight="1" x14ac:dyDescent="0.25">
      <c r="A37" s="13">
        <v>1090</v>
      </c>
      <c r="B37" s="14" t="s">
        <v>732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6" t="s">
        <v>184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 t="s">
        <v>23</v>
      </c>
      <c r="AC37" s="107"/>
      <c r="AD37" s="107" t="s">
        <v>23</v>
      </c>
      <c r="AE37" s="107"/>
      <c r="AF37" s="107"/>
      <c r="AG37" s="107"/>
      <c r="AH37" s="107"/>
      <c r="AI37" s="107"/>
      <c r="AJ37" s="108"/>
      <c r="AK37" s="15"/>
      <c r="AM37" s="53" t="str">
        <f>IF(Q27&lt;&gt;"Nein (standard)","Nicht möglich für seitliche Auffahrt an unterer Haltestelle",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567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09" t="s">
        <v>184</v>
      </c>
      <c r="R39" s="109"/>
      <c r="S39" s="109"/>
      <c r="T39" s="109"/>
      <c r="U39" s="109"/>
      <c r="V39" s="109"/>
      <c r="W39" s="109"/>
      <c r="X39" s="109"/>
      <c r="Y39" s="109"/>
      <c r="Z39" s="109"/>
      <c r="AA39" s="110" t="str">
        <f>IF(ISNUMBER(FIND("N",Q39)),"","mm:")</f>
        <v/>
      </c>
      <c r="AB39" s="110"/>
      <c r="AC39" s="110"/>
      <c r="AD39" s="110"/>
      <c r="AE39" s="109"/>
      <c r="AF39" s="109"/>
      <c r="AG39" s="109"/>
      <c r="AH39" s="109"/>
      <c r="AI39" s="109"/>
      <c r="AJ39" s="109"/>
      <c r="AK39" s="15"/>
      <c r="AN39" s="40" t="s">
        <v>697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570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6" t="s">
        <v>184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15"/>
      <c r="AQ41" s="43"/>
    </row>
    <row r="42" spans="1:77" s="9" customFormat="1" ht="15" customHeight="1" x14ac:dyDescent="0.25">
      <c r="A42" s="13">
        <v>1140</v>
      </c>
      <c r="B42" s="26" t="s">
        <v>575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6" t="s">
        <v>184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27"/>
      <c r="AL42" s="40"/>
      <c r="AM42" s="53"/>
      <c r="AN42" s="40" t="s">
        <v>136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578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6" t="s">
        <v>184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15"/>
      <c r="AM43" s="53" t="str">
        <f>IF(Q43&lt;&gt;"Nein","Beachten Sie die Illustration rechts", "")</f>
        <v/>
      </c>
      <c r="AQ43" s="43"/>
    </row>
    <row r="44" spans="1:77" ht="15" customHeight="1" x14ac:dyDescent="0.25">
      <c r="A44" s="13">
        <v>1160</v>
      </c>
      <c r="B44" s="26" t="s">
        <v>583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6" t="s">
        <v>470</v>
      </c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15"/>
      <c r="AN44" s="40" t="s">
        <v>137</v>
      </c>
      <c r="AQ44" s="43"/>
    </row>
    <row r="45" spans="1:77" ht="15" hidden="1" customHeight="1" x14ac:dyDescent="0.25">
      <c r="A45" s="13">
        <v>1170</v>
      </c>
      <c r="B45" s="26" t="s">
        <v>582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6" t="s">
        <v>184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469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602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6" t="s">
        <v>610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5"/>
      <c r="AP48" s="43"/>
      <c r="AQ48" s="43"/>
    </row>
    <row r="49" spans="1:50" s="63" customFormat="1" ht="15" hidden="1" customHeight="1" x14ac:dyDescent="0.25">
      <c r="A49" s="62"/>
      <c r="B49" s="66" t="s">
        <v>624</v>
      </c>
      <c r="C49" s="66"/>
      <c r="D49" s="66"/>
      <c r="Q49" s="96" t="s">
        <v>184</v>
      </c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622</v>
      </c>
      <c r="C50" s="66"/>
      <c r="D50" s="66"/>
      <c r="Q50" s="96" t="s">
        <v>620</v>
      </c>
      <c r="R50" s="97"/>
      <c r="S50" s="97"/>
      <c r="T50" s="97"/>
      <c r="U50" s="97"/>
      <c r="V50" s="97"/>
      <c r="W50" s="97"/>
      <c r="X50" s="97"/>
      <c r="Y50" s="97"/>
      <c r="Z50" s="97"/>
      <c r="AA50" s="76"/>
      <c r="AB50" s="103"/>
      <c r="AC50" s="104"/>
      <c r="AD50" s="104"/>
      <c r="AE50" s="104"/>
      <c r="AF50" s="104"/>
      <c r="AG50" s="104"/>
      <c r="AH50" s="104"/>
      <c r="AI50" s="104"/>
      <c r="AJ50" s="105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96" t="s">
        <v>184</v>
      </c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01"/>
      <c r="AG53" s="101"/>
      <c r="AH53" s="101"/>
      <c r="AI53" s="101"/>
      <c r="AJ53" s="102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96" t="s">
        <v>184</v>
      </c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96" t="s">
        <v>184</v>
      </c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96" t="s">
        <v>184</v>
      </c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6" t="s">
        <v>627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169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7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4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4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7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456</v>
      </c>
      <c r="C70" s="14"/>
      <c r="D70" s="14"/>
      <c r="E70" s="14"/>
      <c r="F70" s="14"/>
      <c r="G70" s="14"/>
      <c r="H70" s="167" t="s">
        <v>439</v>
      </c>
      <c r="I70" s="168"/>
      <c r="J70" s="168"/>
      <c r="K70" s="168"/>
      <c r="L70" s="181"/>
      <c r="M70" s="181"/>
      <c r="N70" s="182">
        <v>2022</v>
      </c>
      <c r="O70" s="182"/>
      <c r="P70" s="183"/>
      <c r="Q70" s="14"/>
      <c r="R70" s="14"/>
      <c r="S70" s="14"/>
      <c r="T70" s="14"/>
      <c r="U70" s="14"/>
      <c r="V70" s="44" t="s">
        <v>472</v>
      </c>
      <c r="W70" s="14"/>
      <c r="X70" s="14"/>
      <c r="Y70" s="14"/>
      <c r="Z70" s="178"/>
      <c r="AA70" s="179"/>
      <c r="AB70" s="179"/>
      <c r="AC70" s="179"/>
      <c r="AD70" s="179"/>
      <c r="AE70" s="179"/>
      <c r="AF70" s="179"/>
      <c r="AG70" s="179"/>
      <c r="AH70" s="179"/>
      <c r="AI70" s="179"/>
      <c r="AJ70" s="180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aDTMpdH8hdR56zwSBTN9Nloxj8mZpF/xq5qVF0i1L/CHP53Bq0GMGIUn6mU47SKDQ1ehEmHn/V6NX8HQvY1Uow==" saltValue="LkA7YHVXN9XFAtrbKdYzzg==" spinCount="100000" sheet="1" objects="1" scenarios="1" selectLockedCells="1"/>
  <dataConsolidate/>
  <mergeCells count="84">
    <mergeCell ref="H70:K70"/>
    <mergeCell ref="B63:AJ68"/>
    <mergeCell ref="Q56:AJ56"/>
    <mergeCell ref="Q57:AJ57"/>
    <mergeCell ref="Z70:AJ70"/>
    <mergeCell ref="L70:M70"/>
    <mergeCell ref="N70:P70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6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0FD1AB38-F083-42FA-99EE-A5DA62B06FB3}">
      <formula1>"LIFTBOY 2  -  Lifting height 830mm / 300kg capacity"</formula1>
    </dataValidation>
    <dataValidation type="list" allowBlank="1" showInputMessage="1" showErrorMessage="1" sqref="Q23" xr:uid="{31E10B59-9E0F-4E06-B0C6-8727201098DD}">
      <formula1>"Nein (Standard),Ja"</formula1>
    </dataValidation>
    <dataValidation type="list" allowBlank="1" showInputMessage="1" showErrorMessage="1" sqref="Q24" xr:uid="{ACEEA87A-DD61-4DD5-ACAA-B661271DD7CB}">
      <formula1>"Innen,Im Außenbereich"</formula1>
    </dataValidation>
    <dataValidation type="list" allowBlank="1" showInputMessage="1" showErrorMessage="1" sqref="Q25" xr:uid="{949F1795-FB34-41B0-BE1B-EE4BFA29DC8F}">
      <formula1>"Automatisch,Manuell"</formula1>
    </dataValidation>
    <dataValidation type="list" allowBlank="1" showInputMessage="1" showErrorMessage="1" sqref="Q26 Q27" xr:uid="{F7F9CC92-069F-4FCE-B94E-9EA8E33E9231}">
      <formula1>"Nein (Standard),Ja - an der linken Seite,Ja - an der rechten Seite"</formula1>
    </dataValidation>
    <dataValidation type="list" allowBlank="1" showInputMessage="1" showErrorMessage="1" sqref="Q28" xr:uid="{E2E3AE7B-6DA8-4444-ABF3-87B845AB12E1}">
      <formula1>"RAL 7035 (Standard),RAL 9007 (Standard),Special RAL"</formula1>
    </dataValidation>
    <dataValidation type="list" allowBlank="1" showInputMessage="1" showErrorMessage="1" sqref="Q31 Q32 Q36 Q37 Q38 Q39 Q40 Q41 Q42 Q45 Q49 Q52 Q54 Q55 Q56" xr:uid="{DC9FD333-1C88-418B-A120-5405E0FB3BBD}">
      <formula1>"Nein,Ja"</formula1>
    </dataValidation>
    <dataValidation type="list" allowBlank="1" showInputMessage="1" showErrorMessage="1" sqref="Q33 Q34 Q35" xr:uid="{48B6BFDA-4CAC-4EE0-8C50-9499602CC1A7}">
      <formula1>"Nein,1,2"</formula1>
    </dataValidation>
    <dataValidation type="list" allowBlank="1" showInputMessage="1" showErrorMessage="1" sqref="Q43" xr:uid="{68E4E346-E2C1-4ED5-B640-B89624B687D6}">
      <formula1>"Nein,Ja - links,Ja - rechts"</formula1>
    </dataValidation>
    <dataValidation type="list" allowBlank="1" showInputMessage="1" showErrorMessage="1" sqref="Q44" xr:uid="{D7385285-F268-4E2D-A691-741F6BF285A3}">
      <formula1>"-,Einstellbar,Fixiert ohne integrierte Außensteuerung,Fixiert mit integrierter Außensteuerung"</formula1>
    </dataValidation>
    <dataValidation type="list" allowBlank="1" showInputMessage="1" showErrorMessage="1" sqref="Q48" xr:uid="{21BF11E5-CB80-4B08-9E6C-F00826B4957E}">
      <formula1>"Q1 - Kartonbox (Standard),Q3 - Holzkiste für Seetransport,Q3 - Holzkiste für Lufttransport"</formula1>
    </dataValidation>
    <dataValidation type="list" allowBlank="1" showInputMessage="1" showErrorMessage="1" sqref="Q57" xr:uid="{6D1C01B3-56B9-4A93-BE47-6F0BB65FFD76}">
      <formula1>"Hinten rechts,Hinten links,Vorne rechts,Vorne links"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A64" sqref="A64:XF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'[LIFTBOY2_Order form_2022.xlsm]Order form'!$M$2</v>
      </c>
      <c r="B2" s="1" t="s">
        <v>199</v>
      </c>
      <c r="C2" s="87" t="s">
        <v>700</v>
      </c>
      <c r="D2" s="87" t="s">
        <v>700</v>
      </c>
      <c r="E2" s="87" t="s">
        <v>700</v>
      </c>
      <c r="F2" s="87" t="s">
        <v>700</v>
      </c>
    </row>
    <row r="3" spans="1:6" x14ac:dyDescent="0.25">
      <c r="A3" s="1" t="str">
        <f ca="1">CELL("address",'Order form'!M3)</f>
        <v>'[LIFTBOY2_Order form_2022.xlsm]Order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'[LIFTBOY2_Order form_2022.xlsm]Order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'[LIFTBOY2_Order form_2022.xlsm]Order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'[LIFTBOY2_Order form_2022.xlsm]Order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'[LIFTBOY2_Order form_2022.xlsm]Order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'[LIFTBOY2_Order form_2022.xlsm]Order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'[LIFTBOY2_Order form_2022.xlsm]Order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'[LIFTBOY2_Order form_2022.xlsm]Order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'[LIFTBOY2_Order form_2022.xlsm]Order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'[LIFTBOY2_Order form_2022.xlsm]Order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'[LIFTBOY2_Order form_2022.xlsm]Order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'[LIFTBOY2_Order form_2022.xlsm]Order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'[LIFTBOY2_Order form_2022.xlsm]Order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'[LIFTBOY2_Order form_2022.xlsm]Order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'[LIFTBOY2_Order form_2022.xlsm]Order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'[LIFTBOY2_Order form_2022.xlsm]Order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'[LIFTBOY2_Order form_2022.xlsm]Order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'[LIFTBOY2_Order form_2022.xlsm]Order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'[LIFTBOY2_Order form_2022.xlsm]Order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'[LIFTBOY2_Order form_2022.xlsm]Order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'[LIFTBOY2_Order form_2022.xlsm]Order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'[LIFTBOY2_Order form_2022.xlsm]Order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'[LIFTBOY2_Order form_2022.xlsm]Order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'[LIFTBOY2_Order form_2022.xlsm]Order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'[LIFTBOY2_Order form_2022.xlsm]Order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'[LIFTBOY2_Order form_2022.xlsm]Order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'[LIFTBOY2_Order form_2022.xlsm]Order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'[LIFTBOY2_Order form_2022.xlsm]Order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'[LIFTBOY2_Order form_2022.xlsm]Order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'[LIFTBOY2_Order form_2022.xlsm]Order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'[LIFTBOY2_Order form_2022.xlsm]Order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'[LIFTBOY2_Order form_2022.xlsm]Order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'[LIFTBOY2_Order form_2022.xlsm]Order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'[LIFTBOY2_Order form_2022.xlsm]Order form'!$Q$21</v>
      </c>
      <c r="B42" s="88" t="s">
        <v>199</v>
      </c>
      <c r="C42" s="93" t="s">
        <v>722</v>
      </c>
      <c r="D42" s="93" t="s">
        <v>723</v>
      </c>
      <c r="E42" s="93" t="s">
        <v>724</v>
      </c>
      <c r="F42" s="93" t="s">
        <v>725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'[LIFTBOY2_Order form_2022.xlsm]Order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'[LIFTBOY2_Order form_2022.xlsm]Order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'[LIFTBOY2_Order form_2022.xlsm]Order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'[LIFTBOY2_Order form_2022.xlsm]Order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'[LIFTBOY2_Order form_2022.xlsm]Order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'[LIFTBOY2_Order form_2022.xlsm]Order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'[LIFTBOY2_Order form_2022.xlsm]Order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'[LIFTBOY2_Order form_2022.xlsm]Order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'[LIFTBOY2_Order form_2022.xlsm]Order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'[LIFTBOY2_Order form_2022.xlsm]Order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'[LIFTBOY2_Order form_2022.xlsm]Order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'[LIFTBOY2_Order form_2022.xlsm]Order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'[LIFTBOY2_Order form_2022.xlsm]Order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'[LIFTBOY2_Order form_2022.xlsm]Order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'[LIFTBOY2_Order form_2022.xlsm]Order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'[LIFTBOY2_Order form_2022.xlsm]Order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'[LIFTBOY2_Order form_2022.xlsm]Order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'[LIFTBOY2_Order form_2022.xlsm]Order form'!$AM$27</v>
      </c>
      <c r="B63" s="80" t="s">
        <v>291</v>
      </c>
      <c r="C63" s="93" t="s">
        <v>689</v>
      </c>
      <c r="D63" s="93" t="s">
        <v>691</v>
      </c>
      <c r="E63" s="93" t="s">
        <v>693</v>
      </c>
      <c r="F63" s="93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'[LIFTBOY2_Order form_2022.xlsm]Order form'!$AM$37</v>
      </c>
      <c r="B64" s="80" t="s">
        <v>291</v>
      </c>
      <c r="C64" s="93" t="s">
        <v>715</v>
      </c>
      <c r="D64" s="93" t="s">
        <v>733</v>
      </c>
      <c r="E64" s="93" t="s">
        <v>716</v>
      </c>
      <c r="F64" s="93" t="s">
        <v>717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'[LIFTBOY2_Order form_2022.xlsm]Order form'!$AM$43</v>
      </c>
      <c r="B65" s="80" t="s">
        <v>291</v>
      </c>
      <c r="C65" s="93" t="s">
        <v>718</v>
      </c>
      <c r="D65" s="93" t="s">
        <v>719</v>
      </c>
      <c r="E65" s="93" t="s">
        <v>720</v>
      </c>
      <c r="F65" s="93" t="s">
        <v>721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'[LIFTBOY2_Order form_2022.xlsm]Order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'[LIFTBOY2_Order form_2022.xlsm]Order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'[LIFTBOY2_Order form_2022.xlsm]Order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'[LIFTBOY2_Order form_2022.xlsm]Order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'[LIFTBOY2_Order form_2022.xlsm]Order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'[LIFTBOY2_Order form_2022.xlsm]Order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'[LIFTBOY2_Order form_2022.xlsm]Order form'!$B$33</v>
      </c>
      <c r="B72" s="1" t="s">
        <v>199</v>
      </c>
      <c r="C72" s="84" t="s">
        <v>671</v>
      </c>
      <c r="D72" s="92" t="s">
        <v>714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'[LIFTBOY2_Order form_2022.xlsm]Order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'[LIFTBOY2_Order form_2022.xlsm]Order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'[LIFTBOY2_Order form_2022.xlsm]Order form'!$B$36</v>
      </c>
      <c r="B75" s="1" t="s">
        <v>199</v>
      </c>
      <c r="C75" s="93" t="s">
        <v>726</v>
      </c>
      <c r="D75" s="93" t="s">
        <v>727</v>
      </c>
      <c r="E75" s="93" t="s">
        <v>728</v>
      </c>
      <c r="F75" s="93" t="s">
        <v>729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'[LIFTBOY2_Order form_2022.xlsm]Order form'!$B$37</v>
      </c>
      <c r="B76" s="1" t="s">
        <v>199</v>
      </c>
      <c r="C76" s="37" t="s">
        <v>557</v>
      </c>
      <c r="D76" s="93" t="s">
        <v>732</v>
      </c>
      <c r="E76" s="93" t="s">
        <v>731</v>
      </c>
      <c r="F76" s="93" t="s">
        <v>730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'[LIFTBOY2_Order form_2022.xlsm]Order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'[LIFTBOY2_Order form_2022.xlsm]Order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'[LIFTBOY2_Order form_2022.xlsm]Order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'[LIFTBOY2_Order form_2022.xlsm]Order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'[LIFTBOY2_Order form_2022.xlsm]Order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'[LIFTBOY2_Order form_2022.xlsm]Order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'[LIFTBOY2_Order form_2022.xlsm]Order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'[LIFTBOY2_Order form_2022.xlsm]Order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'[LIFTBOY2_Order form_2022.xlsm]Order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'[LIFTBOY2_Order form_2022.xlsm]Order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'[LIFTBOY2_Order form_2022.xlsm]Order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'[LIFTBOY2_Order form_2022.xlsm]Order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'[LIFTBOY2_Order form_2022.xlsm]Order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'[LIFTBOY2_Order form_2022.xlsm]Order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'[LIFTBOY2_Order form_2022.xlsm]Order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'[LIFTBOY2_Order form_2022.xlsm]Order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'[LIFTBOY2_Order form_2022.xlsm]Order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'[LIFTBOY2_Order form_2022.xlsm]Order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'[LIFTBOY2_Order form_2022.xlsm]Order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'[LIFTBOY2_Order form_2022.xlsm]Order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'[LIFTBOY2_Order form_2022.xlsm]Order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'[LIFTBOY2_Order form_2022.xlsm]Order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'[LIFTBOY2_Order form_2022.xlsm]Order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'[LIFTBOY2_Order form_2022.xlsm]Order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'[LIFTBOY2_Order form_2022.xlsm]Order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'[LIFTBOY2_Order form_2022.xlsm]Order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'[LIFTBOY2_Order form_2022.xlsm]Order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'[LIFTBOY2_Order form_2022.xlsm]Order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'[LIFTBOY2_Order form_2022.xlsm]Order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'[LIFTBOY2_Order form_2022.xlsm]Order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'[LIFTBOY2_Order form_2022.xlsm]Order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'[LIFTBOY2_Order form_2022.xlsm]Order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'[LIFTBOY2_Order form_2022.xlsm]Order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'[LIFTBOY2_Order form_2022.xlsm]Order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'[LIFTBOY2_Order form_2022.xlsm]Order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'[LIFTBOY2_Order form_2022.xlsm]Order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'[LIFTBOY2_Order form_2022.xlsm]Order form'!$Q$44</v>
      </c>
      <c r="B116" s="1" t="s">
        <v>227</v>
      </c>
      <c r="C116" s="90" t="s">
        <v>470</v>
      </c>
      <c r="D116" s="90" t="s">
        <v>470</v>
      </c>
      <c r="E116" s="90" t="s">
        <v>470</v>
      </c>
      <c r="F116" s="91" t="s">
        <v>470</v>
      </c>
      <c r="H116" s="48"/>
      <c r="I116" s="48"/>
    </row>
    <row r="117" spans="1:9" x14ac:dyDescent="0.25">
      <c r="A117" s="1" t="str">
        <f ca="1">CELL("address",'Order form'!Q44)</f>
        <v>'[LIFTBOY2_Order form_2022.xlsm]Order form'!$Q$44</v>
      </c>
      <c r="B117" s="1" t="s">
        <v>227</v>
      </c>
      <c r="C117" s="89" t="s">
        <v>702</v>
      </c>
      <c r="D117" s="89" t="s">
        <v>704</v>
      </c>
      <c r="E117" s="89" t="s">
        <v>705</v>
      </c>
      <c r="F117" t="s">
        <v>706</v>
      </c>
      <c r="H117" s="49"/>
      <c r="I117" s="37"/>
    </row>
    <row r="118" spans="1:9" x14ac:dyDescent="0.25">
      <c r="A118" s="1" t="str">
        <f ca="1">CELL("address",'Order form'!Q44)</f>
        <v>'[LIFTBOY2_Order form_2022.xlsm]Order form'!$Q$44</v>
      </c>
      <c r="B118" s="1" t="s">
        <v>227</v>
      </c>
      <c r="C118" s="89" t="s">
        <v>703</v>
      </c>
      <c r="D118" s="89" t="s">
        <v>707</v>
      </c>
      <c r="E118" s="89" t="s">
        <v>708</v>
      </c>
      <c r="F118" t="s">
        <v>709</v>
      </c>
      <c r="H118" s="50"/>
      <c r="I118" s="48"/>
    </row>
    <row r="119" spans="1:9" x14ac:dyDescent="0.25">
      <c r="A119" s="1" t="str">
        <f ca="1">CELL("address",'Order form'!Q44)</f>
        <v>'[LIFTBOY2_Order form_2022.xlsm]Order form'!$Q$44</v>
      </c>
      <c r="B119" s="1" t="s">
        <v>227</v>
      </c>
      <c r="C119" s="89" t="s">
        <v>710</v>
      </c>
      <c r="D119" s="89" t="s">
        <v>711</v>
      </c>
      <c r="E119" s="89" t="s">
        <v>712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'[LIFTBOY2_Order form_2022.xlsm]Order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'[LIFTBOY2_Order form_2022.xlsm]Order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'[LIFTBOY2_Order form_2022.xlsm]Order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'[LIFTBOY2_Order form_2022.xlsm]Order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'[LIFTBOY2_Order form_2022.xlsm]Order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'[LIFTBOY2_Order form_2022.xlsm]Order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'[LIFTBOY2_Order form_2022.xlsm]Order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'[LIFTBOY2_Order form_2022.xlsm]Order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'[LIFTBOY2_Order form_2022.xlsm]Order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'[LIFTBOY2_Order form_2022.xlsm]Order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'[LIFTBOY2_Order form_2022.xlsm]Order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'[LIFTBOY2_Order form_2022.xlsm]Order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'[LIFTBOY2_Order form_2022.xlsm]Order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'[LIFTBOY2_Order form_2022.xlsm]Order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'[LIFTBOY2_Order form_2022.xlsm]Order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'[LIFTBOY2_Order form_2022.xlsm]Order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'[LIFTBOY2_Order form_2022.xlsm]Order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'[LIFTBOY2_Order form_2022.xlsm]Order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'[LIFTBOY2_Order form_2022.xlsm]Order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'[LIFTBOY2_Order form_2022.xlsm]Order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'[LIFTBOY2_Order form_2022.xlsm]Order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'[LIFTBOY2_Order form_2022.xlsm]Order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'[LIFTBOY2_Order form_2022.xlsm]Order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'[LIFTBOY2_Order form_2022.xlsm]Order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'[LIFTBOY2_Order form_2022.xlsm]Order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'[LIFTBOY2_Order form_2022.xlsm]Order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'[LIFTBOY2_Order form_2022.xlsm]Order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'[LIFTBOY2_Order form_2022.xlsm]Order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'[LIFTBOY2_Order form_2022.xlsm]Order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'[LIFTBOY2_Order form_2022.xlsm]Order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'[LIFTBOY2_Order form_2022.xlsm]Order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'[LIFTBOY2_Order form_2022.xlsm]Order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'[LIFTBOY2_Order form_2022.xlsm]Order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'[LIFTBOY2_Order form_2022.xlsm]Order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'[LIFTBOY2_Order form_2022.xlsm]Order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'[LIFTBOY2_Order form_2022.xlsm]Order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'[LIFTBOY2_Order form_2022.xlsm]Order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'[LIFTBOY2_Order form_2022.xlsm]Order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'[LIFTBOY2_Order form_2022.xlsm]Order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115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Workstation</cp:lastModifiedBy>
  <cp:lastPrinted>2019-05-06T13:31:03Z</cp:lastPrinted>
  <dcterms:created xsi:type="dcterms:W3CDTF">2014-04-24T06:04:09Z</dcterms:created>
  <dcterms:modified xsi:type="dcterms:W3CDTF">2021-12-14T12:55:21Z</dcterms:modified>
</cp:coreProperties>
</file>